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cernetic</author>
  </authors>
  <commentList>
    <comment ref="E16" authorId="0">
      <text>
        <r>
          <rPr>
            <sz val="8"/>
            <rFont val="Tahoma"/>
            <family val="0"/>
          </rPr>
          <t xml:space="preserve">includes Torres,S error and correction from OCT-99
</t>
        </r>
      </text>
    </comment>
  </commentList>
</comments>
</file>

<file path=xl/sharedStrings.xml><?xml version="1.0" encoding="utf-8"?>
<sst xmlns="http://schemas.openxmlformats.org/spreadsheetml/2006/main" count="59" uniqueCount="44">
  <si>
    <t>Beginning</t>
  </si>
  <si>
    <t>Balance</t>
  </si>
  <si>
    <t>PTD</t>
  </si>
  <si>
    <t>Activity</t>
  </si>
  <si>
    <t>YTD</t>
  </si>
  <si>
    <t>Ending</t>
  </si>
  <si>
    <t>Operating</t>
  </si>
  <si>
    <t>Budget</t>
  </si>
  <si>
    <t>FY00</t>
  </si>
  <si>
    <t>Sabbaticals</t>
  </si>
  <si>
    <t>(obj. 51113)</t>
  </si>
  <si>
    <t>Degree Stipends</t>
  </si>
  <si>
    <t>Tuition Reimb.</t>
  </si>
  <si>
    <t>(obj. 51220)</t>
  </si>
  <si>
    <t>Activity/Conferences</t>
  </si>
  <si>
    <t>(obj. 56515)</t>
  </si>
  <si>
    <t>Annual Conference</t>
  </si>
  <si>
    <t>(obj. 59910)</t>
  </si>
  <si>
    <t>Expenses:</t>
  </si>
  <si>
    <t>TOTAL</t>
  </si>
  <si>
    <t>Original</t>
  </si>
  <si>
    <t>Bal. Available</t>
  </si>
  <si>
    <t xml:space="preserve">         Encumbrance Activity</t>
  </si>
  <si>
    <t>Encumbrance Liquidations</t>
  </si>
  <si>
    <t xml:space="preserve">         Budget Transfers</t>
  </si>
  <si>
    <t>To cover campus deficits:</t>
  </si>
  <si>
    <t>Total (Net):</t>
  </si>
  <si>
    <t xml:space="preserve">         Sabbaticals:</t>
  </si>
  <si>
    <t>J. Beauchamp</t>
  </si>
  <si>
    <t>Encumber DEC-99 Awards</t>
  </si>
  <si>
    <t>December Changes:</t>
  </si>
  <si>
    <t>Encumber Stipends</t>
  </si>
  <si>
    <t>Encumber</t>
  </si>
  <si>
    <t>Liquidate</t>
  </si>
  <si>
    <t>Budget Transfer</t>
  </si>
  <si>
    <t>(no stipends paid to date)</t>
  </si>
  <si>
    <t>To be</t>
  </si>
  <si>
    <t>Needs</t>
  </si>
  <si>
    <t>Recorded</t>
  </si>
  <si>
    <t>**</t>
  </si>
  <si>
    <t>(not paid to date)</t>
  </si>
  <si>
    <t>Does not include activity for January 2000</t>
  </si>
  <si>
    <t>Memo</t>
  </si>
  <si>
    <t xml:space="preserve">       Report of MAT Professional Growth Activity Fund 1: At  JAN-31-2000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</si>
</sst>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40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40" fontId="2" fillId="0" borderId="1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0" fontId="2" fillId="0" borderId="2" xfId="0" applyNumberFormat="1" applyFont="1" applyBorder="1" applyAlignment="1">
      <alignment/>
    </xf>
    <xf numFmtId="39" fontId="2" fillId="0" borderId="2" xfId="0" applyNumberFormat="1" applyFont="1" applyBorder="1" applyAlignment="1">
      <alignment/>
    </xf>
    <xf numFmtId="0" fontId="2" fillId="0" borderId="0" xfId="0" applyFont="1" applyBorder="1" applyAlignment="1">
      <alignment/>
    </xf>
    <xf numFmtId="40" fontId="2" fillId="0" borderId="0" xfId="0" applyNumberFormat="1" applyFont="1" applyBorder="1" applyAlignment="1">
      <alignment/>
    </xf>
    <xf numFmtId="39" fontId="2" fillId="0" borderId="0" xfId="0" applyNumberFormat="1" applyFont="1" applyBorder="1" applyAlignment="1">
      <alignment/>
    </xf>
    <xf numFmtId="40" fontId="2" fillId="0" borderId="1" xfId="0" applyNumberFormat="1" applyFont="1" applyBorder="1" applyAlignment="1">
      <alignment/>
    </xf>
    <xf numFmtId="39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7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/>
    </xf>
    <xf numFmtId="40" fontId="2" fillId="0" borderId="3" xfId="0" applyNumberFormat="1" applyFont="1" applyBorder="1" applyAlignment="1">
      <alignment/>
    </xf>
    <xf numFmtId="39" fontId="2" fillId="0" borderId="3" xfId="0" applyNumberFormat="1" applyFont="1" applyBorder="1" applyAlignment="1">
      <alignment/>
    </xf>
    <xf numFmtId="39" fontId="2" fillId="0" borderId="4" xfId="0" applyNumberFormat="1" applyFont="1" applyBorder="1" applyAlignment="1">
      <alignment/>
    </xf>
    <xf numFmtId="40" fontId="5" fillId="0" borderId="0" xfId="0" applyNumberFormat="1" applyFont="1" applyBorder="1" applyAlignment="1">
      <alignment/>
    </xf>
    <xf numFmtId="39" fontId="5" fillId="0" borderId="0" xfId="0" applyNumberFormat="1" applyFont="1" applyBorder="1" applyAlignment="1">
      <alignment/>
    </xf>
    <xf numFmtId="39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Q27" sqref="Q27"/>
    </sheetView>
  </sheetViews>
  <sheetFormatPr defaultColWidth="9.140625" defaultRowHeight="12.75"/>
  <cols>
    <col min="1" max="1" width="9.140625" style="2" customWidth="1"/>
    <col min="2" max="2" width="5.7109375" style="2" customWidth="1"/>
    <col min="3" max="4" width="10.140625" style="4" customWidth="1"/>
    <col min="5" max="6" width="10.140625" style="3" customWidth="1"/>
    <col min="7" max="11" width="10.140625" style="3" hidden="1" customWidth="1"/>
    <col min="12" max="13" width="10.140625" style="3" customWidth="1"/>
    <col min="14" max="14" width="10.140625" style="2" customWidth="1"/>
    <col min="15" max="16384" width="9.140625" style="2" customWidth="1"/>
  </cols>
  <sheetData>
    <row r="1" spans="3:7" ht="12.75">
      <c r="C1" s="1" t="s">
        <v>43</v>
      </c>
      <c r="D1" s="2"/>
      <c r="G1" s="2"/>
    </row>
    <row r="2" ht="11.25"/>
    <row r="3" ht="11.25"/>
    <row r="4" ht="11.25"/>
    <row r="5" spans="3:14" ht="11.25">
      <c r="C5" s="22" t="s">
        <v>20</v>
      </c>
      <c r="G5" s="5" t="s">
        <v>5</v>
      </c>
      <c r="H5" s="5" t="s">
        <v>5</v>
      </c>
      <c r="I5" s="5" t="s">
        <v>5</v>
      </c>
      <c r="J5" s="5" t="s">
        <v>5</v>
      </c>
      <c r="K5" s="5" t="s">
        <v>5</v>
      </c>
      <c r="L5" s="5" t="s">
        <v>5</v>
      </c>
      <c r="M5" s="5" t="s">
        <v>8</v>
      </c>
      <c r="N5" s="30" t="s">
        <v>37</v>
      </c>
    </row>
    <row r="6" spans="3:14" ht="11.25">
      <c r="C6" s="6" t="s">
        <v>0</v>
      </c>
      <c r="D6" s="6" t="s">
        <v>6</v>
      </c>
      <c r="E6" s="7" t="s">
        <v>2</v>
      </c>
      <c r="F6" s="7" t="s">
        <v>4</v>
      </c>
      <c r="G6" s="7" t="s">
        <v>1</v>
      </c>
      <c r="H6" s="7" t="s">
        <v>1</v>
      </c>
      <c r="I6" s="7" t="s">
        <v>1</v>
      </c>
      <c r="J6" s="7" t="s">
        <v>1</v>
      </c>
      <c r="K6" s="7" t="s">
        <v>1</v>
      </c>
      <c r="L6" s="7" t="s">
        <v>1</v>
      </c>
      <c r="M6" s="7" t="s">
        <v>7</v>
      </c>
      <c r="N6" s="30" t="s">
        <v>36</v>
      </c>
    </row>
    <row r="7" spans="1:15" ht="12" thickBot="1">
      <c r="A7" s="8" t="s">
        <v>18</v>
      </c>
      <c r="B7" s="8"/>
      <c r="C7" s="9" t="s">
        <v>1</v>
      </c>
      <c r="D7" s="9"/>
      <c r="E7" s="10" t="s">
        <v>3</v>
      </c>
      <c r="F7" s="10" t="s">
        <v>3</v>
      </c>
      <c r="G7" s="11">
        <v>36342</v>
      </c>
      <c r="H7" s="11">
        <v>36373</v>
      </c>
      <c r="I7" s="11">
        <v>36404</v>
      </c>
      <c r="J7" s="11">
        <v>36434</v>
      </c>
      <c r="K7" s="11">
        <v>36465</v>
      </c>
      <c r="L7" s="11">
        <v>36495</v>
      </c>
      <c r="M7" s="10" t="s">
        <v>21</v>
      </c>
      <c r="N7" s="31" t="s">
        <v>38</v>
      </c>
      <c r="O7" s="30" t="s">
        <v>42</v>
      </c>
    </row>
    <row r="8" spans="1:13" ht="11.25">
      <c r="A8" s="12"/>
      <c r="B8" s="12"/>
      <c r="C8" s="13"/>
      <c r="D8" s="13"/>
      <c r="E8" s="14"/>
      <c r="F8" s="14"/>
      <c r="G8" s="14"/>
      <c r="M8" s="14"/>
    </row>
    <row r="9" spans="1:15" ht="11.25">
      <c r="A9" s="15" t="s">
        <v>9</v>
      </c>
      <c r="B9" s="15"/>
      <c r="C9" s="16">
        <v>100000</v>
      </c>
      <c r="D9" s="16">
        <v>41839</v>
      </c>
      <c r="E9" s="17">
        <v>0</v>
      </c>
      <c r="F9" s="17">
        <v>39995</v>
      </c>
      <c r="G9" s="17">
        <f>C9-28239</f>
        <v>71761</v>
      </c>
      <c r="H9" s="3">
        <f>C9-F9</f>
        <v>60005</v>
      </c>
      <c r="I9" s="3">
        <v>7924</v>
      </c>
      <c r="J9" s="3">
        <v>264</v>
      </c>
      <c r="K9" s="3">
        <v>264</v>
      </c>
      <c r="L9" s="3">
        <f>D9-F9</f>
        <v>1844</v>
      </c>
      <c r="M9" s="28">
        <f>L9</f>
        <v>1844</v>
      </c>
      <c r="N9" s="3">
        <f>-1580</f>
        <v>-1580</v>
      </c>
      <c r="O9" s="3">
        <f>SUM(M9:N9)</f>
        <v>264</v>
      </c>
    </row>
    <row r="10" spans="1:13" ht="11.25">
      <c r="A10" s="15" t="s">
        <v>10</v>
      </c>
      <c r="B10" s="15"/>
      <c r="M10" s="17"/>
    </row>
    <row r="11" spans="1:13" ht="11.25">
      <c r="A11" s="15"/>
      <c r="B11" s="15"/>
      <c r="C11" s="16"/>
      <c r="D11" s="16"/>
      <c r="E11" s="17"/>
      <c r="F11" s="17"/>
      <c r="G11" s="17"/>
      <c r="H11" s="17"/>
      <c r="I11" s="17"/>
      <c r="J11" s="17"/>
      <c r="K11" s="17"/>
      <c r="L11" s="17"/>
      <c r="M11" s="17"/>
    </row>
    <row r="12" spans="1:14" ht="11.25">
      <c r="A12" s="15" t="s">
        <v>11</v>
      </c>
      <c r="B12" s="15"/>
      <c r="C12" s="16">
        <v>15000</v>
      </c>
      <c r="D12" s="16"/>
      <c r="E12" s="17">
        <v>0</v>
      </c>
      <c r="F12" s="17">
        <v>15400</v>
      </c>
      <c r="G12" s="17">
        <f>C12-E12</f>
        <v>15000</v>
      </c>
      <c r="H12" s="3">
        <f>C12-F12</f>
        <v>-400</v>
      </c>
      <c r="I12" s="17"/>
      <c r="J12" s="3">
        <v>0</v>
      </c>
      <c r="K12" s="3">
        <v>0</v>
      </c>
      <c r="L12" s="17">
        <v>0</v>
      </c>
      <c r="M12" s="17"/>
      <c r="N12" s="3"/>
    </row>
    <row r="13" spans="1:15" ht="11.25">
      <c r="A13" s="15" t="s">
        <v>12</v>
      </c>
      <c r="B13" s="15"/>
      <c r="C13" s="16">
        <v>30000</v>
      </c>
      <c r="D13" s="16">
        <v>38849</v>
      </c>
      <c r="E13" s="17"/>
      <c r="F13" s="17">
        <v>18963</v>
      </c>
      <c r="G13" s="17">
        <f>C13-2655</f>
        <v>27345</v>
      </c>
      <c r="H13" s="3">
        <f>C13-F13</f>
        <v>11037</v>
      </c>
      <c r="I13" s="17">
        <v>30186</v>
      </c>
      <c r="J13" s="3">
        <v>25533</v>
      </c>
      <c r="K13" s="3">
        <v>20592</v>
      </c>
      <c r="L13" s="17">
        <f>D13-F14</f>
        <v>4486</v>
      </c>
      <c r="M13" s="17">
        <f>L13</f>
        <v>4486</v>
      </c>
      <c r="N13" s="5" t="s">
        <v>39</v>
      </c>
      <c r="O13" s="3">
        <f>SUM(M13:N13)</f>
        <v>4486</v>
      </c>
    </row>
    <row r="14" spans="1:14" ht="11.25">
      <c r="A14" s="15" t="s">
        <v>13</v>
      </c>
      <c r="B14" s="15"/>
      <c r="C14" s="27">
        <v>45000</v>
      </c>
      <c r="D14" s="27">
        <v>38849</v>
      </c>
      <c r="E14" s="17"/>
      <c r="F14" s="28">
        <f>SUM(F12:F13)</f>
        <v>34363</v>
      </c>
      <c r="G14" s="17"/>
      <c r="H14" s="17"/>
      <c r="I14" s="17"/>
      <c r="J14" s="17"/>
      <c r="L14" s="28">
        <v>4486</v>
      </c>
      <c r="M14" s="28">
        <v>4486</v>
      </c>
      <c r="N14" s="3"/>
    </row>
    <row r="15" spans="1:13" ht="11.25">
      <c r="A15" s="15"/>
      <c r="B15" s="15"/>
      <c r="C15" s="16"/>
      <c r="D15" s="16"/>
      <c r="E15" s="17"/>
      <c r="F15" s="17"/>
      <c r="G15" s="17"/>
      <c r="H15" s="17"/>
      <c r="I15" s="17"/>
      <c r="J15" s="17"/>
      <c r="L15" s="17"/>
      <c r="M15" s="17"/>
    </row>
    <row r="16" spans="1:15" ht="11.25">
      <c r="A16" s="15" t="s">
        <v>14</v>
      </c>
      <c r="B16" s="15"/>
      <c r="C16" s="16">
        <v>250000</v>
      </c>
      <c r="D16" s="16">
        <v>187475</v>
      </c>
      <c r="E16" s="17">
        <v>0</v>
      </c>
      <c r="F16" s="17">
        <v>38091</v>
      </c>
      <c r="G16" s="17">
        <f>C16-22812</f>
        <v>227188</v>
      </c>
      <c r="H16" s="3">
        <f>C16-F16</f>
        <v>211909</v>
      </c>
      <c r="I16" s="17">
        <v>191161</v>
      </c>
      <c r="J16" s="3">
        <f>170399+1100</f>
        <v>171499</v>
      </c>
      <c r="K16" s="3">
        <v>139874</v>
      </c>
      <c r="L16" s="17">
        <f>D16-F16</f>
        <v>149384</v>
      </c>
      <c r="M16" s="28">
        <f>D16-F16</f>
        <v>149384</v>
      </c>
      <c r="N16" s="5" t="s">
        <v>39</v>
      </c>
      <c r="O16" s="3">
        <f>SUM(M16:N16)</f>
        <v>149384</v>
      </c>
    </row>
    <row r="17" spans="1:13" ht="11.25">
      <c r="A17" s="15" t="s">
        <v>15</v>
      </c>
      <c r="B17" s="15"/>
      <c r="C17" s="16"/>
      <c r="D17" s="16"/>
      <c r="E17" s="17"/>
      <c r="F17" s="17"/>
      <c r="G17" s="17"/>
      <c r="H17" s="17"/>
      <c r="I17" s="17"/>
      <c r="J17" s="17"/>
      <c r="L17" s="17"/>
      <c r="M17" s="17"/>
    </row>
    <row r="18" spans="1:13" ht="11.25">
      <c r="A18" s="15"/>
      <c r="B18" s="15"/>
      <c r="C18" s="16"/>
      <c r="D18" s="16"/>
      <c r="E18" s="17"/>
      <c r="F18" s="17"/>
      <c r="G18" s="17"/>
      <c r="H18" s="17"/>
      <c r="I18" s="17"/>
      <c r="J18" s="17"/>
      <c r="L18" s="17"/>
      <c r="M18" s="17"/>
    </row>
    <row r="19" spans="1:13" ht="11.25">
      <c r="A19" s="15" t="s">
        <v>16</v>
      </c>
      <c r="B19" s="15"/>
      <c r="C19" s="16">
        <v>20000</v>
      </c>
      <c r="D19" s="16">
        <v>20000</v>
      </c>
      <c r="E19" s="17">
        <v>0</v>
      </c>
      <c r="F19" s="17">
        <v>20000</v>
      </c>
      <c r="G19" s="17">
        <v>20000</v>
      </c>
      <c r="H19" s="3">
        <f>C19-F19</f>
        <v>0</v>
      </c>
      <c r="I19" s="17">
        <v>0</v>
      </c>
      <c r="J19" s="3">
        <f>D19-F19</f>
        <v>0</v>
      </c>
      <c r="K19" s="3">
        <f>D19-F19</f>
        <v>0</v>
      </c>
      <c r="L19" s="17"/>
      <c r="M19" s="28">
        <v>0</v>
      </c>
    </row>
    <row r="20" spans="1:15" ht="12" thickBot="1">
      <c r="A20" s="8" t="s">
        <v>17</v>
      </c>
      <c r="B20" s="8"/>
      <c r="C20" s="18"/>
      <c r="D20" s="18"/>
      <c r="E20" s="19"/>
      <c r="F20" s="19"/>
      <c r="G20" s="19"/>
      <c r="H20" s="19"/>
      <c r="I20" s="19"/>
      <c r="J20" s="19"/>
      <c r="K20" s="19"/>
      <c r="L20" s="19"/>
      <c r="M20" s="19"/>
      <c r="O20" s="8"/>
    </row>
    <row r="21" spans="1:13" ht="12" thickBot="1">
      <c r="A21" s="15"/>
      <c r="B21" s="15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</row>
    <row r="22" spans="1:15" ht="12" thickBot="1">
      <c r="A22" s="20" t="s">
        <v>19</v>
      </c>
      <c r="C22" s="3">
        <f>C9+C14+C16+C19</f>
        <v>415000</v>
      </c>
      <c r="D22" s="3">
        <f>D9+D14+D16+D19</f>
        <v>288163</v>
      </c>
      <c r="E22" s="3">
        <f>SUM(E8:E21)</f>
        <v>0</v>
      </c>
      <c r="F22" s="3">
        <f>F9+F14+F16+F19</f>
        <v>132449</v>
      </c>
      <c r="G22" s="17">
        <f>SUM(G9:G20)</f>
        <v>361294</v>
      </c>
      <c r="H22" s="17">
        <f>SUM(H9:H20)</f>
        <v>282551</v>
      </c>
      <c r="I22" s="17">
        <f>SUM(I9:I20)</f>
        <v>229271</v>
      </c>
      <c r="J22" s="3">
        <f>SUM(J9:J19)</f>
        <v>197296</v>
      </c>
      <c r="K22" s="3">
        <f>SUM(K9:K20)</f>
        <v>160730</v>
      </c>
      <c r="L22" s="3">
        <f>L9+L14+L16</f>
        <v>155714</v>
      </c>
      <c r="M22" s="29">
        <f>M9+M14+M16</f>
        <v>155714</v>
      </c>
      <c r="N22" s="21"/>
      <c r="O22" s="29">
        <f>O9+O14+O16</f>
        <v>149648</v>
      </c>
    </row>
    <row r="24" spans="1:13" ht="11.25">
      <c r="A24" s="32" t="s">
        <v>39</v>
      </c>
      <c r="B24" s="23" t="s">
        <v>41</v>
      </c>
      <c r="C24" s="24"/>
      <c r="D24" s="24"/>
      <c r="E24" s="25"/>
      <c r="F24" s="25"/>
      <c r="G24" s="25"/>
      <c r="H24" s="25"/>
      <c r="I24" s="25"/>
      <c r="J24" s="25"/>
      <c r="K24" s="25"/>
      <c r="L24" s="25"/>
      <c r="M24" s="25"/>
    </row>
    <row r="25" ht="11.25">
      <c r="A25" s="2" t="s">
        <v>30</v>
      </c>
    </row>
    <row r="26" ht="11.25">
      <c r="A26" s="2" t="s">
        <v>22</v>
      </c>
    </row>
    <row r="27" ht="11.25">
      <c r="B27" s="4" t="s">
        <v>29</v>
      </c>
    </row>
    <row r="28" spans="2:6" ht="11.25">
      <c r="B28" s="4" t="s">
        <v>31</v>
      </c>
      <c r="F28" s="3" t="s">
        <v>35</v>
      </c>
    </row>
    <row r="29" ht="11.25">
      <c r="B29" s="2" t="s">
        <v>23</v>
      </c>
    </row>
    <row r="31" spans="2:5" ht="11.25">
      <c r="B31" s="2" t="s">
        <v>26</v>
      </c>
      <c r="E31" s="26">
        <f>SUM(E27:E30)</f>
        <v>0</v>
      </c>
    </row>
    <row r="33" ht="11.25">
      <c r="A33" s="2" t="s">
        <v>24</v>
      </c>
    </row>
    <row r="34" spans="2:5" ht="11.25">
      <c r="B34" s="2" t="s">
        <v>25</v>
      </c>
      <c r="E34" s="3">
        <v>22347</v>
      </c>
    </row>
    <row r="36" spans="1:6" ht="11.25">
      <c r="A36" s="2" t="s">
        <v>27</v>
      </c>
      <c r="C36" s="3" t="s">
        <v>28</v>
      </c>
      <c r="E36" s="2"/>
      <c r="F36" s="2"/>
    </row>
    <row r="37" spans="2:5" ht="11.25">
      <c r="B37" s="2" t="s">
        <v>32</v>
      </c>
      <c r="E37" s="3">
        <v>29922</v>
      </c>
    </row>
    <row r="38" spans="2:5" ht="11.25">
      <c r="B38" s="2" t="s">
        <v>33</v>
      </c>
      <c r="E38" s="3">
        <v>-29922</v>
      </c>
    </row>
    <row r="39" spans="2:12" ht="11.25">
      <c r="B39" s="2" t="s">
        <v>34</v>
      </c>
      <c r="F39" s="3">
        <v>29922</v>
      </c>
      <c r="J39" s="3" t="s">
        <v>40</v>
      </c>
      <c r="L39" s="3" t="s">
        <v>35</v>
      </c>
    </row>
  </sheetData>
  <printOptions/>
  <pageMargins left="0.5" right="0.5" top="1" bottom="1" header="0.5" footer="0.5"/>
  <pageSetup horizontalDpi="600" verticalDpi="600" orientation="landscape" r:id="rId3"/>
  <headerFooter alignWithMargins="0">
    <oddFooter>&amp;LC:/MAT PROF GROWTH
&amp;D&amp;RPage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cernetic</dc:creator>
  <cp:keywords/>
  <dc:description/>
  <cp:lastModifiedBy>jacobs, nadine</cp:lastModifiedBy>
  <cp:lastPrinted>2000-02-22T17:10:50Z</cp:lastPrinted>
  <dcterms:created xsi:type="dcterms:W3CDTF">1999-07-13T15:46:58Z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